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mbria-my.sharepoint.com/personal/josie_lloyd_cumbria_gov_uk/Documents/Documents/Delete/FOI-216563-2026/"/>
    </mc:Choice>
  </mc:AlternateContent>
  <xr:revisionPtr revIDLastSave="0" documentId="8_{A7CA7E18-2D12-42B4-ABEB-8D3AD5EC6C77}" xr6:coauthVersionLast="47" xr6:coauthVersionMax="47" xr10:uidLastSave="{00000000-0000-0000-0000-000000000000}"/>
  <bookViews>
    <workbookView xWindow="-28920" yWindow="-120" windowWidth="29040" windowHeight="15720" xr2:uid="{0C1257DD-8406-498C-AFA8-3FC4535650F6}"/>
  </bookViews>
  <sheets>
    <sheet name="Question 4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9" l="1"/>
  <c r="B67" i="9"/>
  <c r="B65" i="9"/>
  <c r="B77" i="9"/>
  <c r="B74" i="9"/>
  <c r="B59" i="9"/>
  <c r="B54" i="9"/>
  <c r="B49" i="9"/>
  <c r="B44" i="9"/>
  <c r="B23" i="9"/>
  <c r="B69" i="9" l="1"/>
  <c r="B79" i="9"/>
  <c r="B56" i="9"/>
  <c r="B81" i="9" s="1"/>
</calcChain>
</file>

<file path=xl/sharedStrings.xml><?xml version="1.0" encoding="utf-8"?>
<sst xmlns="http://schemas.openxmlformats.org/spreadsheetml/2006/main" count="238" uniqueCount="84">
  <si>
    <t>Date</t>
  </si>
  <si>
    <t>24-04-2026</t>
  </si>
  <si>
    <t>FURNESS MULTICULTURAL COMMUNITY FORM</t>
  </si>
  <si>
    <t>01-05-2026</t>
  </si>
  <si>
    <t>FURNESS REFUGEE SUPPORT</t>
  </si>
  <si>
    <t>14-05-2026</t>
  </si>
  <si>
    <t>CUMBRIA HEALTH ON CALL</t>
  </si>
  <si>
    <t>01-07-2026</t>
  </si>
  <si>
    <t>PENRITH AND EDEN REFUGEE NETWORK</t>
  </si>
  <si>
    <t>22-05-2025</t>
  </si>
  <si>
    <t>29-05-2025</t>
  </si>
  <si>
    <t>HAPPY HEALTHY TOGETHER CIC</t>
  </si>
  <si>
    <t>08-09-2025</t>
  </si>
  <si>
    <t>17-04-2024</t>
  </si>
  <si>
    <t>HERON CORN MILL</t>
  </si>
  <si>
    <t>25-07-2024</t>
  </si>
  <si>
    <t>AMBLESIDE PARISH CENTRE</t>
  </si>
  <si>
    <t>GROWING WELL LTD</t>
  </si>
  <si>
    <t>KENDAL TORCHLIGHT PROCESSION LTD</t>
  </si>
  <si>
    <t>OUTSIDE IN CUMBRIA</t>
  </si>
  <si>
    <t>COMMON SPACE COMMON HUMANITY</t>
  </si>
  <si>
    <t>05-08-2024</t>
  </si>
  <si>
    <t>06-08-2024</t>
  </si>
  <si>
    <t>ART GENE</t>
  </si>
  <si>
    <t>LAKES &amp; MOUNTAINS WITH MATT LIMITED</t>
  </si>
  <si>
    <t>The Boom Dang Foundation</t>
  </si>
  <si>
    <t>13-09-2024</t>
  </si>
  <si>
    <t>19-09-2024</t>
  </si>
  <si>
    <t>MANNA HOUSE (CUMBRIA)</t>
  </si>
  <si>
    <t>26-09-2024</t>
  </si>
  <si>
    <t>02-10-2024</t>
  </si>
  <si>
    <t>BLUEJAM CUMBRIA LTD</t>
  </si>
  <si>
    <t>06-11-2024</t>
  </si>
  <si>
    <t>ROSGILL CREATIVE CIC</t>
  </si>
  <si>
    <t>31-12-2024</t>
  </si>
  <si>
    <t>GRANGE-O-SANDS COMMUNITY LUNCH/FOODSHARE</t>
  </si>
  <si>
    <t>WELLBEING WESTMORLAND CIC</t>
  </si>
  <si>
    <t>22-11-2023</t>
  </si>
  <si>
    <t>23-11-2023</t>
  </si>
  <si>
    <t>01-12-2023</t>
  </si>
  <si>
    <t>17-01-2024</t>
  </si>
  <si>
    <t>08-02-2024</t>
  </si>
  <si>
    <t>22-02-2024</t>
  </si>
  <si>
    <t>23-02-2024</t>
  </si>
  <si>
    <t>GRIZEDALE ARTS</t>
  </si>
  <si>
    <t>28-02-2024</t>
  </si>
  <si>
    <t>19-03-2024</t>
  </si>
  <si>
    <t>BRATHAY TRUST</t>
  </si>
  <si>
    <t>31-03-2024</t>
  </si>
  <si>
    <t>09-06-2023</t>
  </si>
  <si>
    <t>13-05-2026</t>
  </si>
  <si>
    <t>CUMBRIA TOURISM</t>
  </si>
  <si>
    <t>08-05-2025</t>
  </si>
  <si>
    <t>21-05-2025</t>
  </si>
  <si>
    <t>CHURCHES TOGETHER IN CUMBRIA</t>
  </si>
  <si>
    <t>FOI 216563-2026:  QUESTION 4: PAYMENT TO THIRD PARTIES</t>
  </si>
  <si>
    <t>Recipient</t>
  </si>
  <si>
    <t>Amount</t>
  </si>
  <si>
    <t>Purpose</t>
  </si>
  <si>
    <t>Funding Source</t>
  </si>
  <si>
    <t>Asylum Seekers Support</t>
  </si>
  <si>
    <t>Home Office - Ayslum Dispersal Grant</t>
  </si>
  <si>
    <t>Home Office - UK Resettlement Support Grant</t>
  </si>
  <si>
    <t>Refugee Support</t>
  </si>
  <si>
    <t>MHCLG - Homes for Ukraine</t>
  </si>
  <si>
    <t>Total Community Organisations (Grants)</t>
  </si>
  <si>
    <t>2023/24 Total</t>
  </si>
  <si>
    <t>2024/25 Total</t>
  </si>
  <si>
    <t>2025/26 Total</t>
  </si>
  <si>
    <t>2026/27 Total</t>
  </si>
  <si>
    <t>Total Asylum Dispersal Grant</t>
  </si>
  <si>
    <t>2023/24 Total UK Resettlement Support Grant</t>
  </si>
  <si>
    <t>Total Homes for Ukraine</t>
  </si>
  <si>
    <t>06-07-2026</t>
  </si>
  <si>
    <t>Home Office - Afghan Resettlement Grant</t>
  </si>
  <si>
    <t>WASTE INTO WELLBEING</t>
  </si>
  <si>
    <t>BARROW ON BIKES CIC</t>
  </si>
  <si>
    <t>17-07-2025</t>
  </si>
  <si>
    <t>Total Afghan Resettlement Grant</t>
  </si>
  <si>
    <t>C: COMMUNITY ORGANISATIONS (GRANTS)</t>
  </si>
  <si>
    <t>Homelessness Services Officer</t>
  </si>
  <si>
    <t>Total Housing Providers 2026/27</t>
  </si>
  <si>
    <t>B: HOUSING PROVIDERS (POST WE FUND)</t>
  </si>
  <si>
    <t>WESTMORLAND &amp; FURNESS COUNCIL HOUSING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</si>
</sst>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2" xfId="0" applyNumberFormat="1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8C9D-B6F9-4407-A873-4DE5746F7BA4}">
  <dimension ref="A1:E82"/>
  <sheetViews>
    <sheetView tabSelected="1" workbookViewId="0">
      <selection activeCell="K26" sqref="K26"/>
    </sheetView>
  </sheetViews>
  <sheetFormatPr defaultRowHeight="14.5" x14ac:dyDescent="0.35"/>
  <cols>
    <col min="1" max="1" width="47.7265625" customWidth="1"/>
    <col min="2" max="2" width="9.90625" style="1" bestFit="1" customWidth="1"/>
    <col min="3" max="3" width="10.08984375" bestFit="1" customWidth="1"/>
    <col min="4" max="4" width="26.54296875" customWidth="1"/>
    <col min="5" max="5" width="38" bestFit="1" customWidth="1"/>
  </cols>
  <sheetData>
    <row r="1" spans="1:5" x14ac:dyDescent="0.35">
      <c r="A1" s="2" t="s">
        <v>55</v>
      </c>
    </row>
    <row r="2" spans="1:5" x14ac:dyDescent="0.35">
      <c r="A2" s="2" t="s">
        <v>82</v>
      </c>
    </row>
    <row r="3" spans="1:5" x14ac:dyDescent="0.35">
      <c r="A3" s="2" t="s">
        <v>56</v>
      </c>
      <c r="B3" s="3" t="s">
        <v>57</v>
      </c>
      <c r="C3" s="2" t="s">
        <v>0</v>
      </c>
      <c r="D3" s="2" t="s">
        <v>58</v>
      </c>
      <c r="E3" s="2" t="s">
        <v>59</v>
      </c>
    </row>
    <row r="4" spans="1:5" x14ac:dyDescent="0.35">
      <c r="A4" t="s">
        <v>83</v>
      </c>
      <c r="B4" s="1">
        <v>45000</v>
      </c>
      <c r="C4" s="6">
        <v>46160</v>
      </c>
      <c r="D4" t="s">
        <v>80</v>
      </c>
      <c r="E4" t="s">
        <v>61</v>
      </c>
    </row>
    <row r="5" spans="1:5" x14ac:dyDescent="0.35">
      <c r="A5" s="2"/>
      <c r="B5" s="3"/>
    </row>
    <row r="6" spans="1:5" ht="15" thickBot="1" x14ac:dyDescent="0.4">
      <c r="A6" s="2" t="s">
        <v>81</v>
      </c>
      <c r="B6" s="5">
        <f>SUM(B4:B5)</f>
        <v>45000</v>
      </c>
    </row>
    <row r="7" spans="1:5" ht="15" thickTop="1" x14ac:dyDescent="0.35"/>
    <row r="8" spans="1:5" x14ac:dyDescent="0.35">
      <c r="A8" s="2" t="s">
        <v>79</v>
      </c>
    </row>
    <row r="9" spans="1:5" x14ac:dyDescent="0.35">
      <c r="A9" s="2" t="s">
        <v>56</v>
      </c>
      <c r="B9" s="3" t="s">
        <v>57</v>
      </c>
      <c r="C9" s="2" t="s">
        <v>0</v>
      </c>
      <c r="D9" s="2" t="s">
        <v>58</v>
      </c>
      <c r="E9" s="2" t="s">
        <v>59</v>
      </c>
    </row>
    <row r="10" spans="1:5" x14ac:dyDescent="0.35">
      <c r="A10" t="s">
        <v>2</v>
      </c>
      <c r="B10" s="1">
        <v>16021.5</v>
      </c>
      <c r="C10" t="s">
        <v>37</v>
      </c>
      <c r="D10" t="s">
        <v>60</v>
      </c>
      <c r="E10" t="s">
        <v>61</v>
      </c>
    </row>
    <row r="11" spans="1:5" x14ac:dyDescent="0.35">
      <c r="A11" t="s">
        <v>8</v>
      </c>
      <c r="B11" s="1">
        <v>15000</v>
      </c>
      <c r="C11" t="s">
        <v>38</v>
      </c>
      <c r="D11" t="s">
        <v>60</v>
      </c>
      <c r="E11" t="s">
        <v>61</v>
      </c>
    </row>
    <row r="12" spans="1:5" x14ac:dyDescent="0.35">
      <c r="A12" t="s">
        <v>4</v>
      </c>
      <c r="B12" s="1">
        <v>24720</v>
      </c>
      <c r="C12" t="s">
        <v>39</v>
      </c>
      <c r="D12" t="s">
        <v>60</v>
      </c>
      <c r="E12" t="s">
        <v>61</v>
      </c>
    </row>
    <row r="13" spans="1:5" x14ac:dyDescent="0.35">
      <c r="A13" t="s">
        <v>2</v>
      </c>
      <c r="B13" s="1">
        <v>18187.32</v>
      </c>
      <c r="C13" t="s">
        <v>40</v>
      </c>
      <c r="D13" t="s">
        <v>60</v>
      </c>
      <c r="E13" t="s">
        <v>61</v>
      </c>
    </row>
    <row r="14" spans="1:5" x14ac:dyDescent="0.35">
      <c r="A14" t="s">
        <v>4</v>
      </c>
      <c r="B14" s="1">
        <v>7320</v>
      </c>
      <c r="C14" t="s">
        <v>40</v>
      </c>
      <c r="D14" t="s">
        <v>60</v>
      </c>
      <c r="E14" t="s">
        <v>61</v>
      </c>
    </row>
    <row r="15" spans="1:5" x14ac:dyDescent="0.35">
      <c r="A15" t="s">
        <v>2</v>
      </c>
      <c r="B15" s="1">
        <v>10391</v>
      </c>
      <c r="C15" t="s">
        <v>41</v>
      </c>
      <c r="D15" t="s">
        <v>60</v>
      </c>
      <c r="E15" t="s">
        <v>61</v>
      </c>
    </row>
    <row r="16" spans="1:5" x14ac:dyDescent="0.35">
      <c r="A16" t="s">
        <v>19</v>
      </c>
      <c r="B16" s="1">
        <v>2869</v>
      </c>
      <c r="C16" t="s">
        <v>42</v>
      </c>
      <c r="D16" t="s">
        <v>60</v>
      </c>
      <c r="E16" t="s">
        <v>61</v>
      </c>
    </row>
    <row r="17" spans="1:5" x14ac:dyDescent="0.35">
      <c r="A17" t="s">
        <v>44</v>
      </c>
      <c r="B17" s="1">
        <v>9868</v>
      </c>
      <c r="C17" t="s">
        <v>43</v>
      </c>
      <c r="D17" t="s">
        <v>60</v>
      </c>
      <c r="E17" t="s">
        <v>61</v>
      </c>
    </row>
    <row r="18" spans="1:5" x14ac:dyDescent="0.35">
      <c r="A18" t="s">
        <v>35</v>
      </c>
      <c r="B18" s="1">
        <v>4700</v>
      </c>
      <c r="C18" t="s">
        <v>45</v>
      </c>
      <c r="D18" t="s">
        <v>60</v>
      </c>
      <c r="E18" t="s">
        <v>61</v>
      </c>
    </row>
    <row r="19" spans="1:5" x14ac:dyDescent="0.35">
      <c r="A19" t="s">
        <v>47</v>
      </c>
      <c r="B19" s="1">
        <v>13766</v>
      </c>
      <c r="C19" t="s">
        <v>46</v>
      </c>
      <c r="D19" t="s">
        <v>60</v>
      </c>
      <c r="E19" t="s">
        <v>61</v>
      </c>
    </row>
    <row r="20" spans="1:5" x14ac:dyDescent="0.35">
      <c r="A20" t="s">
        <v>4</v>
      </c>
      <c r="B20" s="1">
        <v>11500</v>
      </c>
      <c r="C20" t="s">
        <v>46</v>
      </c>
      <c r="D20" t="s">
        <v>60</v>
      </c>
      <c r="E20" t="s">
        <v>61</v>
      </c>
    </row>
    <row r="21" spans="1:5" x14ac:dyDescent="0.35">
      <c r="A21" t="s">
        <v>54</v>
      </c>
      <c r="B21" s="1">
        <v>4000</v>
      </c>
      <c r="C21" t="s">
        <v>48</v>
      </c>
      <c r="D21" t="s">
        <v>60</v>
      </c>
      <c r="E21" t="s">
        <v>61</v>
      </c>
    </row>
    <row r="22" spans="1:5" x14ac:dyDescent="0.35">
      <c r="A22" t="s">
        <v>54</v>
      </c>
      <c r="B22" s="1">
        <v>750</v>
      </c>
      <c r="C22" t="s">
        <v>48</v>
      </c>
      <c r="D22" t="s">
        <v>60</v>
      </c>
      <c r="E22" t="s">
        <v>61</v>
      </c>
    </row>
    <row r="23" spans="1:5" x14ac:dyDescent="0.35">
      <c r="A23" s="2" t="s">
        <v>66</v>
      </c>
      <c r="B23" s="4">
        <f>SUM(B10:B22)</f>
        <v>139092.82</v>
      </c>
    </row>
    <row r="24" spans="1:5" x14ac:dyDescent="0.35">
      <c r="A24" t="s">
        <v>14</v>
      </c>
      <c r="B24" s="1">
        <v>1500</v>
      </c>
      <c r="C24" t="s">
        <v>13</v>
      </c>
      <c r="D24" t="s">
        <v>60</v>
      </c>
      <c r="E24" t="s">
        <v>61</v>
      </c>
    </row>
    <row r="25" spans="1:5" x14ac:dyDescent="0.35">
      <c r="A25" t="s">
        <v>16</v>
      </c>
      <c r="B25" s="1">
        <v>4706.82</v>
      </c>
      <c r="C25" t="s">
        <v>15</v>
      </c>
      <c r="D25" t="s">
        <v>60</v>
      </c>
      <c r="E25" t="s">
        <v>61</v>
      </c>
    </row>
    <row r="26" spans="1:5" x14ac:dyDescent="0.35">
      <c r="A26" t="s">
        <v>17</v>
      </c>
      <c r="B26" s="1">
        <v>20080</v>
      </c>
      <c r="C26" t="s">
        <v>15</v>
      </c>
      <c r="D26" t="s">
        <v>60</v>
      </c>
      <c r="E26" t="s">
        <v>61</v>
      </c>
    </row>
    <row r="27" spans="1:5" x14ac:dyDescent="0.35">
      <c r="A27" t="s">
        <v>18</v>
      </c>
      <c r="B27" s="1">
        <v>6200</v>
      </c>
      <c r="C27" t="s">
        <v>15</v>
      </c>
      <c r="D27" t="s">
        <v>60</v>
      </c>
      <c r="E27" t="s">
        <v>61</v>
      </c>
    </row>
    <row r="28" spans="1:5" x14ac:dyDescent="0.35">
      <c r="A28" t="s">
        <v>19</v>
      </c>
      <c r="B28" s="1">
        <v>4845</v>
      </c>
      <c r="C28" t="s">
        <v>15</v>
      </c>
      <c r="D28" t="s">
        <v>60</v>
      </c>
      <c r="E28" t="s">
        <v>61</v>
      </c>
    </row>
    <row r="29" spans="1:5" x14ac:dyDescent="0.35">
      <c r="A29" t="s">
        <v>20</v>
      </c>
      <c r="B29" s="1">
        <v>14054</v>
      </c>
      <c r="C29" t="s">
        <v>15</v>
      </c>
      <c r="D29" t="s">
        <v>60</v>
      </c>
      <c r="E29" t="s">
        <v>61</v>
      </c>
    </row>
    <row r="30" spans="1:5" x14ac:dyDescent="0.35">
      <c r="A30" t="s">
        <v>4</v>
      </c>
      <c r="B30" s="1">
        <v>24004.880000000001</v>
      </c>
      <c r="C30" t="s">
        <v>21</v>
      </c>
      <c r="D30" t="s">
        <v>60</v>
      </c>
      <c r="E30" t="s">
        <v>61</v>
      </c>
    </row>
    <row r="31" spans="1:5" x14ac:dyDescent="0.35">
      <c r="A31" t="s">
        <v>2</v>
      </c>
      <c r="B31" s="1">
        <v>34942.239999999998</v>
      </c>
      <c r="C31" t="s">
        <v>21</v>
      </c>
      <c r="D31" t="s">
        <v>60</v>
      </c>
      <c r="E31" t="s">
        <v>61</v>
      </c>
    </row>
    <row r="32" spans="1:5" x14ac:dyDescent="0.35">
      <c r="A32" t="s">
        <v>23</v>
      </c>
      <c r="B32" s="1">
        <v>17075</v>
      </c>
      <c r="C32" t="s">
        <v>21</v>
      </c>
      <c r="D32" t="s">
        <v>60</v>
      </c>
      <c r="E32" t="s">
        <v>61</v>
      </c>
    </row>
    <row r="33" spans="1:5" x14ac:dyDescent="0.35">
      <c r="A33" t="s">
        <v>24</v>
      </c>
      <c r="B33" s="1">
        <v>8220</v>
      </c>
      <c r="C33" t="s">
        <v>22</v>
      </c>
      <c r="D33" t="s">
        <v>60</v>
      </c>
      <c r="E33" t="s">
        <v>61</v>
      </c>
    </row>
    <row r="34" spans="1:5" x14ac:dyDescent="0.35">
      <c r="A34" t="s">
        <v>25</v>
      </c>
      <c r="B34" s="1">
        <v>4152</v>
      </c>
      <c r="C34" t="s">
        <v>22</v>
      </c>
      <c r="D34" t="s">
        <v>60</v>
      </c>
      <c r="E34" t="s">
        <v>61</v>
      </c>
    </row>
    <row r="35" spans="1:5" x14ac:dyDescent="0.35">
      <c r="A35" t="s">
        <v>4</v>
      </c>
      <c r="B35" s="1">
        <v>3750</v>
      </c>
      <c r="C35" t="s">
        <v>26</v>
      </c>
      <c r="D35" t="s">
        <v>60</v>
      </c>
      <c r="E35" t="s">
        <v>61</v>
      </c>
    </row>
    <row r="36" spans="1:5" x14ac:dyDescent="0.35">
      <c r="A36" t="s">
        <v>23</v>
      </c>
      <c r="B36" s="1">
        <v>3200</v>
      </c>
      <c r="C36" t="s">
        <v>26</v>
      </c>
      <c r="D36" t="s">
        <v>60</v>
      </c>
      <c r="E36" t="s">
        <v>61</v>
      </c>
    </row>
    <row r="37" spans="1:5" x14ac:dyDescent="0.35">
      <c r="A37" t="s">
        <v>28</v>
      </c>
      <c r="B37" s="1">
        <v>5530</v>
      </c>
      <c r="C37" t="s">
        <v>27</v>
      </c>
      <c r="D37" t="s">
        <v>60</v>
      </c>
      <c r="E37" t="s">
        <v>61</v>
      </c>
    </row>
    <row r="38" spans="1:5" x14ac:dyDescent="0.35">
      <c r="A38" t="s">
        <v>6</v>
      </c>
      <c r="B38" s="1">
        <v>17137</v>
      </c>
      <c r="C38" t="s">
        <v>29</v>
      </c>
      <c r="D38" t="s">
        <v>60</v>
      </c>
      <c r="E38" t="s">
        <v>61</v>
      </c>
    </row>
    <row r="39" spans="1:5" x14ac:dyDescent="0.35">
      <c r="A39" t="s">
        <v>31</v>
      </c>
      <c r="B39" s="1">
        <v>6279.59</v>
      </c>
      <c r="C39" t="s">
        <v>30</v>
      </c>
      <c r="D39" t="s">
        <v>60</v>
      </c>
      <c r="E39" t="s">
        <v>61</v>
      </c>
    </row>
    <row r="40" spans="1:5" x14ac:dyDescent="0.35">
      <c r="A40" t="s">
        <v>8</v>
      </c>
      <c r="B40" s="1">
        <v>8440</v>
      </c>
      <c r="C40" t="s">
        <v>30</v>
      </c>
      <c r="D40" t="s">
        <v>60</v>
      </c>
      <c r="E40" t="s">
        <v>61</v>
      </c>
    </row>
    <row r="41" spans="1:5" x14ac:dyDescent="0.35">
      <c r="A41" t="s">
        <v>33</v>
      </c>
      <c r="B41" s="1">
        <v>7200</v>
      </c>
      <c r="C41" t="s">
        <v>32</v>
      </c>
      <c r="D41" t="s">
        <v>60</v>
      </c>
      <c r="E41" t="s">
        <v>61</v>
      </c>
    </row>
    <row r="42" spans="1:5" x14ac:dyDescent="0.35">
      <c r="A42" t="s">
        <v>35</v>
      </c>
      <c r="B42" s="1">
        <v>2500</v>
      </c>
      <c r="C42" t="s">
        <v>34</v>
      </c>
      <c r="D42" t="s">
        <v>60</v>
      </c>
      <c r="E42" t="s">
        <v>61</v>
      </c>
    </row>
    <row r="43" spans="1:5" x14ac:dyDescent="0.35">
      <c r="A43" t="s">
        <v>36</v>
      </c>
      <c r="B43" s="1">
        <v>6940</v>
      </c>
      <c r="C43" t="s">
        <v>34</v>
      </c>
      <c r="D43" t="s">
        <v>60</v>
      </c>
      <c r="E43" t="s">
        <v>61</v>
      </c>
    </row>
    <row r="44" spans="1:5" x14ac:dyDescent="0.35">
      <c r="A44" s="2" t="s">
        <v>67</v>
      </c>
      <c r="B44" s="4">
        <f>SUM(B24:B43)</f>
        <v>200756.53</v>
      </c>
    </row>
    <row r="45" spans="1:5" x14ac:dyDescent="0.35">
      <c r="A45" t="s">
        <v>8</v>
      </c>
      <c r="B45" s="1">
        <v>90000</v>
      </c>
      <c r="C45" t="s">
        <v>9</v>
      </c>
      <c r="D45" t="s">
        <v>60</v>
      </c>
      <c r="E45" t="s">
        <v>61</v>
      </c>
    </row>
    <row r="46" spans="1:5" x14ac:dyDescent="0.35">
      <c r="A46" t="s">
        <v>4</v>
      </c>
      <c r="B46" s="1">
        <v>37500</v>
      </c>
      <c r="C46" t="s">
        <v>10</v>
      </c>
      <c r="D46" t="s">
        <v>60</v>
      </c>
      <c r="E46" t="s">
        <v>61</v>
      </c>
    </row>
    <row r="47" spans="1:5" x14ac:dyDescent="0.35">
      <c r="A47" t="s">
        <v>6</v>
      </c>
      <c r="B47" s="1">
        <v>59296</v>
      </c>
      <c r="C47" t="s">
        <v>10</v>
      </c>
      <c r="D47" t="s">
        <v>60</v>
      </c>
      <c r="E47" t="s">
        <v>61</v>
      </c>
    </row>
    <row r="48" spans="1:5" x14ac:dyDescent="0.35">
      <c r="A48" t="s">
        <v>2</v>
      </c>
      <c r="B48" s="1">
        <v>41564.5</v>
      </c>
      <c r="C48" t="s">
        <v>10</v>
      </c>
      <c r="D48" t="s">
        <v>60</v>
      </c>
      <c r="E48" t="s">
        <v>61</v>
      </c>
    </row>
    <row r="49" spans="1:5" x14ac:dyDescent="0.35">
      <c r="A49" s="2" t="s">
        <v>68</v>
      </c>
      <c r="B49" s="4">
        <f>SUM(B45:B48)</f>
        <v>228360.5</v>
      </c>
    </row>
    <row r="50" spans="1:5" x14ac:dyDescent="0.35">
      <c r="A50" t="s">
        <v>2</v>
      </c>
      <c r="B50" s="1">
        <v>41564.5</v>
      </c>
      <c r="C50" t="s">
        <v>1</v>
      </c>
      <c r="D50" t="s">
        <v>60</v>
      </c>
      <c r="E50" t="s">
        <v>61</v>
      </c>
    </row>
    <row r="51" spans="1:5" x14ac:dyDescent="0.35">
      <c r="A51" t="s">
        <v>4</v>
      </c>
      <c r="B51" s="1">
        <v>37500</v>
      </c>
      <c r="C51" t="s">
        <v>3</v>
      </c>
      <c r="D51" t="s">
        <v>60</v>
      </c>
      <c r="E51" t="s">
        <v>61</v>
      </c>
    </row>
    <row r="52" spans="1:5" x14ac:dyDescent="0.35">
      <c r="A52" t="s">
        <v>6</v>
      </c>
      <c r="B52" s="1">
        <v>59296</v>
      </c>
      <c r="C52" t="s">
        <v>5</v>
      </c>
      <c r="D52" t="s">
        <v>60</v>
      </c>
      <c r="E52" t="s">
        <v>61</v>
      </c>
    </row>
    <row r="53" spans="1:5" x14ac:dyDescent="0.35">
      <c r="A53" t="s">
        <v>8</v>
      </c>
      <c r="B53" s="1">
        <v>150000</v>
      </c>
      <c r="C53" t="s">
        <v>7</v>
      </c>
      <c r="D53" t="s">
        <v>60</v>
      </c>
      <c r="E53" t="s">
        <v>61</v>
      </c>
    </row>
    <row r="54" spans="1:5" x14ac:dyDescent="0.35">
      <c r="A54" s="2" t="s">
        <v>69</v>
      </c>
      <c r="B54" s="4">
        <f>SUM(B50:B53)</f>
        <v>288360.5</v>
      </c>
    </row>
    <row r="55" spans="1:5" x14ac:dyDescent="0.35">
      <c r="A55" s="2"/>
      <c r="B55" s="3"/>
    </row>
    <row r="56" spans="1:5" ht="15" thickBot="1" x14ac:dyDescent="0.4">
      <c r="A56" s="2" t="s">
        <v>70</v>
      </c>
      <c r="B56" s="5">
        <f>+B23+B44+B49+B54</f>
        <v>856570.35</v>
      </c>
    </row>
    <row r="57" spans="1:5" ht="15" thickTop="1" x14ac:dyDescent="0.35"/>
    <row r="58" spans="1:5" x14ac:dyDescent="0.35">
      <c r="A58" t="s">
        <v>4</v>
      </c>
      <c r="B58" s="1">
        <v>7500</v>
      </c>
      <c r="C58" t="s">
        <v>49</v>
      </c>
      <c r="D58" t="s">
        <v>63</v>
      </c>
      <c r="E58" t="s">
        <v>62</v>
      </c>
    </row>
    <row r="59" spans="1:5" ht="15" thickBot="1" x14ac:dyDescent="0.4">
      <c r="A59" s="2" t="s">
        <v>71</v>
      </c>
      <c r="B59" s="5">
        <f>SUM(B58)</f>
        <v>7500</v>
      </c>
    </row>
    <row r="60" spans="1:5" ht="15" thickTop="1" x14ac:dyDescent="0.35">
      <c r="A60" s="2"/>
      <c r="B60" s="3"/>
    </row>
    <row r="61" spans="1:5" x14ac:dyDescent="0.35">
      <c r="A61" t="s">
        <v>31</v>
      </c>
      <c r="B61" s="1">
        <v>12223.5</v>
      </c>
      <c r="C61" t="s">
        <v>9</v>
      </c>
      <c r="D61" t="s">
        <v>63</v>
      </c>
      <c r="E61" t="s">
        <v>74</v>
      </c>
    </row>
    <row r="62" spans="1:5" x14ac:dyDescent="0.35">
      <c r="A62" t="s">
        <v>75</v>
      </c>
      <c r="B62" s="1">
        <v>2300</v>
      </c>
      <c r="C62" t="s">
        <v>77</v>
      </c>
      <c r="D62" t="s">
        <v>63</v>
      </c>
      <c r="E62" t="s">
        <v>74</v>
      </c>
    </row>
    <row r="63" spans="1:5" x14ac:dyDescent="0.35">
      <c r="A63" t="s">
        <v>20</v>
      </c>
      <c r="B63" s="1">
        <v>7500</v>
      </c>
      <c r="C63" t="s">
        <v>77</v>
      </c>
      <c r="D63" t="s">
        <v>63</v>
      </c>
      <c r="E63" t="s">
        <v>74</v>
      </c>
    </row>
    <row r="64" spans="1:5" x14ac:dyDescent="0.35">
      <c r="A64" t="s">
        <v>76</v>
      </c>
      <c r="B64" s="1">
        <v>26840</v>
      </c>
      <c r="C64" t="s">
        <v>12</v>
      </c>
      <c r="D64" t="s">
        <v>63</v>
      </c>
      <c r="E64" t="s">
        <v>74</v>
      </c>
    </row>
    <row r="65" spans="1:5" x14ac:dyDescent="0.35">
      <c r="A65" s="2" t="s">
        <v>68</v>
      </c>
      <c r="B65" s="4">
        <f>SUM(B61:B64)</f>
        <v>48863.5</v>
      </c>
    </row>
    <row r="66" spans="1:5" x14ac:dyDescent="0.35">
      <c r="A66" t="s">
        <v>31</v>
      </c>
      <c r="B66" s="1">
        <v>12223.5</v>
      </c>
      <c r="C66" t="s">
        <v>73</v>
      </c>
      <c r="D66" t="s">
        <v>63</v>
      </c>
      <c r="E66" t="s">
        <v>74</v>
      </c>
    </row>
    <row r="67" spans="1:5" x14ac:dyDescent="0.35">
      <c r="A67" s="2" t="s">
        <v>69</v>
      </c>
      <c r="B67" s="4">
        <f>SUM(B66)</f>
        <v>12223.5</v>
      </c>
    </row>
    <row r="68" spans="1:5" x14ac:dyDescent="0.35">
      <c r="A68" s="2"/>
      <c r="B68" s="3"/>
    </row>
    <row r="69" spans="1:5" ht="15" thickBot="1" x14ac:dyDescent="0.4">
      <c r="A69" s="2" t="s">
        <v>78</v>
      </c>
      <c r="B69" s="5">
        <f>+B65+B67</f>
        <v>61087</v>
      </c>
    </row>
    <row r="70" spans="1:5" ht="15" thickTop="1" x14ac:dyDescent="0.35"/>
    <row r="71" spans="1:5" x14ac:dyDescent="0.35">
      <c r="A71" t="s">
        <v>35</v>
      </c>
      <c r="B71" s="1">
        <v>9000</v>
      </c>
      <c r="C71" t="s">
        <v>52</v>
      </c>
      <c r="D71" t="s">
        <v>63</v>
      </c>
      <c r="E71" t="s">
        <v>64</v>
      </c>
    </row>
    <row r="72" spans="1:5" x14ac:dyDescent="0.35">
      <c r="A72" t="s">
        <v>51</v>
      </c>
      <c r="B72" s="1">
        <v>21890</v>
      </c>
      <c r="C72" t="s">
        <v>53</v>
      </c>
      <c r="D72" t="s">
        <v>63</v>
      </c>
      <c r="E72" t="s">
        <v>64</v>
      </c>
    </row>
    <row r="73" spans="1:5" x14ac:dyDescent="0.35">
      <c r="A73" t="s">
        <v>11</v>
      </c>
      <c r="B73" s="1">
        <v>13410</v>
      </c>
      <c r="C73" t="s">
        <v>12</v>
      </c>
      <c r="D73" t="s">
        <v>63</v>
      </c>
      <c r="E73" t="s">
        <v>64</v>
      </c>
    </row>
    <row r="74" spans="1:5" x14ac:dyDescent="0.35">
      <c r="A74" s="2" t="s">
        <v>68</v>
      </c>
      <c r="B74" s="4">
        <f>SUM(B71:B73)</f>
        <v>44300</v>
      </c>
    </row>
    <row r="75" spans="1:5" x14ac:dyDescent="0.35">
      <c r="A75" t="s">
        <v>51</v>
      </c>
      <c r="B75" s="1">
        <v>18300</v>
      </c>
      <c r="C75" t="s">
        <v>50</v>
      </c>
      <c r="D75" t="s">
        <v>63</v>
      </c>
      <c r="E75" t="s">
        <v>64</v>
      </c>
    </row>
    <row r="76" spans="1:5" x14ac:dyDescent="0.35">
      <c r="A76" t="s">
        <v>20</v>
      </c>
      <c r="B76" s="1">
        <v>8360</v>
      </c>
      <c r="C76" t="s">
        <v>50</v>
      </c>
      <c r="D76" t="s">
        <v>63</v>
      </c>
      <c r="E76" t="s">
        <v>64</v>
      </c>
    </row>
    <row r="77" spans="1:5" x14ac:dyDescent="0.35">
      <c r="A77" s="2" t="s">
        <v>69</v>
      </c>
      <c r="B77" s="4">
        <f>SUM(B75:B76)</f>
        <v>26660</v>
      </c>
    </row>
    <row r="79" spans="1:5" ht="15" thickBot="1" x14ac:dyDescent="0.4">
      <c r="A79" s="2" t="s">
        <v>72</v>
      </c>
      <c r="B79" s="5">
        <f>+B74+B77</f>
        <v>70960</v>
      </c>
    </row>
    <row r="80" spans="1:5" ht="15" thickTop="1" x14ac:dyDescent="0.35">
      <c r="B80"/>
      <c r="C80" s="1"/>
    </row>
    <row r="81" spans="1:2" ht="15" thickBot="1" x14ac:dyDescent="0.4">
      <c r="A81" s="2" t="s">
        <v>65</v>
      </c>
      <c r="B81" s="5">
        <f>+B56+B59+B69+B79</f>
        <v>996117.35</v>
      </c>
    </row>
    <row r="82" spans="1:2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4</vt:lpstr>
    </vt:vector>
  </TitlesOfParts>
  <Company>Cumbria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Chew, Tony</dc:creator>
  <cp:lastModifiedBy>Lloyd, Josie</cp:lastModifiedBy>
  <dcterms:created xsi:type="dcterms:W3CDTF">2026-07-28T12:40:25Z</dcterms:created>
  <dcterms:modified xsi:type="dcterms:W3CDTF">2026-08-14T07:29:55Z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2026-07-28T12:40:34Z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c899d2a0-a777-45ef-9d0e-9549e6e6e2d8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