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umbria-my.sharepoint.com/personal/josie_lloyd_cumbria_gov_uk/Documents/Documents/Delete/FOI-216563-2026/"/>
    </mc:Choice>
  </mc:AlternateContent>
  <xr:revisionPtr revIDLastSave="0" documentId="8_{F4420B0B-C317-4F7B-BA62-E76238AF15E8}" xr6:coauthVersionLast="47" xr6:coauthVersionMax="47" xr10:uidLastSave="{00000000-0000-0000-0000-000000000000}"/>
  <bookViews>
    <workbookView xWindow="-28920" yWindow="-120" windowWidth="29040" windowHeight="15720" xr2:uid="{4CB0126D-3DAF-4C44-AB4F-ACF4CE19C77D}"/>
  </bookViews>
  <sheets>
    <sheet name="Question 3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09" i="6" l="1"/>
  <c r="B107" i="6"/>
  <c r="B105" i="6"/>
  <c r="B103" i="6"/>
  <c r="B97" i="6"/>
  <c r="B90" i="6"/>
  <c r="B84" i="6"/>
  <c r="B82" i="6"/>
  <c r="B70" i="6"/>
  <c r="B50" i="6"/>
  <c r="B86" i="6" s="1"/>
  <c r="B38" i="6"/>
  <c r="B35" i="6"/>
  <c r="B26" i="6"/>
  <c r="B40" i="6" s="1"/>
  <c r="B21" i="6"/>
  <c r="B18" i="6"/>
  <c r="B12" i="6"/>
  <c r="B6" i="6"/>
  <c r="B23" i="6" l="1"/>
</calcChain>
</file>

<file path=xl/sharedStrings.xml><?xml version="1.0" encoding="utf-8"?>
<sst xmlns="http://schemas.openxmlformats.org/spreadsheetml/2006/main" count="259" uniqueCount="66">
  <si>
    <t>12-05-2026</t>
  </si>
  <si>
    <t>10-06-2026</t>
  </si>
  <si>
    <t>22-05-2025</t>
  </si>
  <si>
    <t>23-06-2025</t>
  </si>
  <si>
    <t>06-08-2025</t>
  </si>
  <si>
    <t>11-11-2025</t>
  </si>
  <si>
    <t>10-12-2025</t>
  </si>
  <si>
    <t>10-02-2026</t>
  </si>
  <si>
    <t>04-04-2024</t>
  </si>
  <si>
    <t>31-07-2024</t>
  </si>
  <si>
    <t>31-08-2024</t>
  </si>
  <si>
    <t>04-02-2025</t>
  </si>
  <si>
    <t>03-10-2023</t>
  </si>
  <si>
    <t>01-03-2024</t>
  </si>
  <si>
    <t>20-03-2024</t>
  </si>
  <si>
    <t>31-03-2024</t>
  </si>
  <si>
    <t>12-06-2026</t>
  </si>
  <si>
    <t>15-06-2026</t>
  </si>
  <si>
    <t>21-07-2026</t>
  </si>
  <si>
    <t>09-04-2025</t>
  </si>
  <si>
    <t>29-05-2025</t>
  </si>
  <si>
    <t>14-07-2025</t>
  </si>
  <si>
    <t>07-08-2025</t>
  </si>
  <si>
    <t>13-01-2026</t>
  </si>
  <si>
    <t>16-02-2026</t>
  </si>
  <si>
    <t>24-03-2026</t>
  </si>
  <si>
    <t>11-04-2025</t>
  </si>
  <si>
    <t>01-05-2025</t>
  </si>
  <si>
    <t>20-06-2025</t>
  </si>
  <si>
    <t>09-07-2025</t>
  </si>
  <si>
    <t>17-07-2025</t>
  </si>
  <si>
    <t>17-09-2025</t>
  </si>
  <si>
    <t>24-11-2025</t>
  </si>
  <si>
    <t>23-12-2025</t>
  </si>
  <si>
    <t>15-01-2026</t>
  </si>
  <si>
    <t>31-05-2024</t>
  </si>
  <si>
    <t>31-10-2024</t>
  </si>
  <si>
    <t>30-11-2024</t>
  </si>
  <si>
    <t>31-12-2024</t>
  </si>
  <si>
    <t>24-01-2025</t>
  </si>
  <si>
    <t>28-02-2025</t>
  </si>
  <si>
    <t>29-04-2026</t>
  </si>
  <si>
    <t>25-07-2025</t>
  </si>
  <si>
    <t>06-11-2025</t>
  </si>
  <si>
    <t>03-02-2026</t>
  </si>
  <si>
    <t>31-01-2025</t>
  </si>
  <si>
    <t>DATE</t>
  </si>
  <si>
    <t>AMOUNT (£)</t>
  </si>
  <si>
    <t>FUNDING PROGRAMME</t>
  </si>
  <si>
    <t>SOURCE</t>
  </si>
  <si>
    <t>Asylum Dispersal Grant</t>
  </si>
  <si>
    <t>Home Office</t>
  </si>
  <si>
    <t>UK Resettlement Scheme</t>
  </si>
  <si>
    <t>Afghan Resettlement</t>
  </si>
  <si>
    <t>Homes for Ukraine</t>
  </si>
  <si>
    <t>MHCLG</t>
  </si>
  <si>
    <t>FOI 216563-2026:  QUESTION 3: FUNDING RECEIVED</t>
  </si>
  <si>
    <t>Total Asylum Dispersal</t>
  </si>
  <si>
    <t>Total UK Resettlement</t>
  </si>
  <si>
    <t>Total Afghan Resettlement</t>
  </si>
  <si>
    <t>Total Funding Received</t>
  </si>
  <si>
    <t>Total Homes for Ukraine</t>
  </si>
  <si>
    <t>2023/24 Total</t>
  </si>
  <si>
    <t>2024/25 Total</t>
  </si>
  <si>
    <t>2025/26 Total</t>
  </si>
  <si>
    <t>2026/27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</si>
</sst>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4" fontId="1" fillId="0" borderId="1" xfId="0" applyNumberFormat="1" applyFont="1" applyBorder="1"/>
    <xf numFmtId="0" fontId="1" fillId="0" borderId="0" xfId="0" applyFont="1"/>
    <xf numFmtId="4" fontId="1" fillId="0" borderId="1" xfId="0" applyNumberFormat="1" applyFont="1" applyBorder="1" applyAlignment="1">
      <alignment horizontal="right"/>
    </xf>
    <xf numFmtId="4" fontId="1" fillId="0" borderId="2" xfId="0" applyNumberFormat="1" applyFont="1" applyBorder="1"/>
    <xf numFmtId="4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0738D-237F-4F9F-B527-120F0ECA55BC}">
  <dimension ref="A1:D110"/>
  <sheetViews>
    <sheetView tabSelected="1" workbookViewId="0">
      <selection activeCell="I115" sqref="I115"/>
    </sheetView>
  </sheetViews>
  <sheetFormatPr defaultRowHeight="14.5" x14ac:dyDescent="0.35"/>
  <cols>
    <col min="1" max="1" width="12.26953125" customWidth="1"/>
    <col min="2" max="2" width="12.08984375" bestFit="1" customWidth="1"/>
    <col min="3" max="3" width="21.54296875" bestFit="1" customWidth="1"/>
    <col min="4" max="4" width="10.90625" bestFit="1" customWidth="1"/>
  </cols>
  <sheetData>
    <row r="1" spans="1:4" x14ac:dyDescent="0.35">
      <c r="A1" s="4" t="s">
        <v>56</v>
      </c>
    </row>
    <row r="3" spans="1:4" x14ac:dyDescent="0.35">
      <c r="A3" s="4" t="s">
        <v>46</v>
      </c>
      <c r="B3" s="4" t="s">
        <v>47</v>
      </c>
      <c r="C3" s="4" t="s">
        <v>48</v>
      </c>
      <c r="D3" s="4" t="s">
        <v>49</v>
      </c>
    </row>
    <row r="4" spans="1:4" x14ac:dyDescent="0.35">
      <c r="A4" s="1" t="s">
        <v>12</v>
      </c>
      <c r="B4" s="2">
        <v>-81000</v>
      </c>
      <c r="C4" t="s">
        <v>50</v>
      </c>
      <c r="D4" t="s">
        <v>51</v>
      </c>
    </row>
    <row r="5" spans="1:4" x14ac:dyDescent="0.35">
      <c r="A5" s="1" t="s">
        <v>14</v>
      </c>
      <c r="B5" s="2">
        <v>-13000</v>
      </c>
      <c r="C5" t="s">
        <v>50</v>
      </c>
      <c r="D5" t="s">
        <v>51</v>
      </c>
    </row>
    <row r="6" spans="1:4" x14ac:dyDescent="0.35">
      <c r="A6" s="1"/>
      <c r="B6" s="5">
        <f>SUM(B4:B5)</f>
        <v>-94000</v>
      </c>
      <c r="C6" s="4" t="s">
        <v>62</v>
      </c>
    </row>
    <row r="7" spans="1:4" x14ac:dyDescent="0.35">
      <c r="A7" s="1" t="s">
        <v>8</v>
      </c>
      <c r="B7" s="2">
        <v>-161000</v>
      </c>
      <c r="C7" t="s">
        <v>50</v>
      </c>
      <c r="D7" t="s">
        <v>51</v>
      </c>
    </row>
    <row r="8" spans="1:4" x14ac:dyDescent="0.35">
      <c r="A8" s="1" t="s">
        <v>9</v>
      </c>
      <c r="B8" s="2">
        <v>-157500</v>
      </c>
      <c r="C8" t="s">
        <v>50</v>
      </c>
      <c r="D8" t="s">
        <v>51</v>
      </c>
    </row>
    <row r="9" spans="1:4" x14ac:dyDescent="0.35">
      <c r="A9" s="1" t="s">
        <v>10</v>
      </c>
      <c r="B9" s="2">
        <v>-73500</v>
      </c>
      <c r="C9" t="s">
        <v>50</v>
      </c>
      <c r="D9" t="s">
        <v>51</v>
      </c>
    </row>
    <row r="10" spans="1:4" x14ac:dyDescent="0.35">
      <c r="A10" s="1" t="s">
        <v>10</v>
      </c>
      <c r="B10" s="2">
        <v>-279500</v>
      </c>
      <c r="C10" t="s">
        <v>50</v>
      </c>
      <c r="D10" t="s">
        <v>51</v>
      </c>
    </row>
    <row r="11" spans="1:4" x14ac:dyDescent="0.35">
      <c r="A11" s="1" t="s">
        <v>11</v>
      </c>
      <c r="B11" s="2">
        <v>-115500</v>
      </c>
      <c r="C11" t="s">
        <v>50</v>
      </c>
      <c r="D11" t="s">
        <v>51</v>
      </c>
    </row>
    <row r="12" spans="1:4" x14ac:dyDescent="0.35">
      <c r="A12" s="1"/>
      <c r="B12" s="5">
        <f>SUM(B7:B11)</f>
        <v>-787000</v>
      </c>
      <c r="C12" s="4" t="s">
        <v>63</v>
      </c>
    </row>
    <row r="13" spans="1:4" x14ac:dyDescent="0.35">
      <c r="A13" s="1" t="s">
        <v>2</v>
      </c>
      <c r="B13" s="2">
        <v>-253200</v>
      </c>
      <c r="C13" t="s">
        <v>50</v>
      </c>
      <c r="D13" t="s">
        <v>51</v>
      </c>
    </row>
    <row r="14" spans="1:4" x14ac:dyDescent="0.35">
      <c r="A14" s="1" t="s">
        <v>4</v>
      </c>
      <c r="B14" s="2">
        <v>-3300</v>
      </c>
      <c r="C14" t="s">
        <v>50</v>
      </c>
      <c r="D14" t="s">
        <v>51</v>
      </c>
    </row>
    <row r="15" spans="1:4" x14ac:dyDescent="0.35">
      <c r="A15" s="1" t="s">
        <v>5</v>
      </c>
      <c r="B15" s="2">
        <v>-6300</v>
      </c>
      <c r="C15" t="s">
        <v>50</v>
      </c>
      <c r="D15" t="s">
        <v>51</v>
      </c>
    </row>
    <row r="16" spans="1:4" x14ac:dyDescent="0.35">
      <c r="A16" s="1" t="s">
        <v>6</v>
      </c>
      <c r="B16" s="2">
        <v>-24750</v>
      </c>
      <c r="C16" t="s">
        <v>50</v>
      </c>
      <c r="D16" t="s">
        <v>51</v>
      </c>
    </row>
    <row r="17" spans="1:4" x14ac:dyDescent="0.35">
      <c r="A17" s="1" t="s">
        <v>7</v>
      </c>
      <c r="B17" s="2">
        <v>-9400</v>
      </c>
      <c r="C17" t="s">
        <v>50</v>
      </c>
      <c r="D17" t="s">
        <v>51</v>
      </c>
    </row>
    <row r="18" spans="1:4" x14ac:dyDescent="0.35">
      <c r="A18" s="1"/>
      <c r="B18" s="5">
        <f>SUM(B13:B17)</f>
        <v>-296950</v>
      </c>
      <c r="C18" s="4" t="s">
        <v>64</v>
      </c>
    </row>
    <row r="19" spans="1:4" x14ac:dyDescent="0.35">
      <c r="A19" s="1" t="s">
        <v>0</v>
      </c>
      <c r="B19" s="2">
        <v>-4500</v>
      </c>
      <c r="C19" t="s">
        <v>50</v>
      </c>
      <c r="D19" t="s">
        <v>51</v>
      </c>
    </row>
    <row r="20" spans="1:4" x14ac:dyDescent="0.35">
      <c r="A20" s="1" t="s">
        <v>1</v>
      </c>
      <c r="B20" s="2">
        <v>-282000</v>
      </c>
      <c r="C20" t="s">
        <v>50</v>
      </c>
      <c r="D20" t="s">
        <v>51</v>
      </c>
    </row>
    <row r="21" spans="1:4" x14ac:dyDescent="0.35">
      <c r="A21" s="1"/>
      <c r="B21" s="5">
        <f>SUM(B19:B20)</f>
        <v>-286500</v>
      </c>
      <c r="C21" s="4" t="s">
        <v>65</v>
      </c>
    </row>
    <row r="22" spans="1:4" x14ac:dyDescent="0.35">
      <c r="A22" s="1"/>
      <c r="B22" s="2"/>
    </row>
    <row r="23" spans="1:4" ht="15" thickBot="1" x14ac:dyDescent="0.4">
      <c r="A23" s="1"/>
      <c r="B23" s="7">
        <f>+B6+B12+B18+B21</f>
        <v>-1464450</v>
      </c>
      <c r="C23" s="4" t="s">
        <v>57</v>
      </c>
    </row>
    <row r="24" spans="1:4" ht="15" thickTop="1" x14ac:dyDescent="0.35">
      <c r="A24" s="1"/>
      <c r="B24" s="2"/>
    </row>
    <row r="25" spans="1:4" x14ac:dyDescent="0.35">
      <c r="A25" s="1" t="s">
        <v>15</v>
      </c>
      <c r="B25" s="2">
        <v>-22000</v>
      </c>
      <c r="C25" t="s">
        <v>52</v>
      </c>
      <c r="D25" t="s">
        <v>51</v>
      </c>
    </row>
    <row r="26" spans="1:4" x14ac:dyDescent="0.35">
      <c r="A26" s="1"/>
      <c r="B26" s="5">
        <f>SUM(B25)</f>
        <v>-22000</v>
      </c>
      <c r="C26" s="4" t="s">
        <v>62</v>
      </c>
    </row>
    <row r="27" spans="1:4" x14ac:dyDescent="0.35">
      <c r="A27" s="1" t="s">
        <v>19</v>
      </c>
      <c r="B27" s="2">
        <v>-9466</v>
      </c>
      <c r="C27" t="s">
        <v>52</v>
      </c>
      <c r="D27" t="s">
        <v>51</v>
      </c>
    </row>
    <row r="28" spans="1:4" x14ac:dyDescent="0.35">
      <c r="A28" s="1" t="s">
        <v>20</v>
      </c>
      <c r="B28" s="2">
        <v>-26548</v>
      </c>
      <c r="C28" t="s">
        <v>52</v>
      </c>
      <c r="D28" t="s">
        <v>51</v>
      </c>
    </row>
    <row r="29" spans="1:4" x14ac:dyDescent="0.35">
      <c r="A29" s="1" t="s">
        <v>3</v>
      </c>
      <c r="B29" s="2">
        <v>-16100</v>
      </c>
      <c r="C29" t="s">
        <v>52</v>
      </c>
      <c r="D29" t="s">
        <v>51</v>
      </c>
    </row>
    <row r="30" spans="1:4" x14ac:dyDescent="0.35">
      <c r="A30" s="1" t="s">
        <v>21</v>
      </c>
      <c r="B30" s="2">
        <v>-17361</v>
      </c>
      <c r="C30" t="s">
        <v>52</v>
      </c>
      <c r="D30" t="s">
        <v>51</v>
      </c>
    </row>
    <row r="31" spans="1:4" x14ac:dyDescent="0.35">
      <c r="A31" s="1" t="s">
        <v>22</v>
      </c>
      <c r="B31" s="2">
        <v>-6462</v>
      </c>
      <c r="C31" t="s">
        <v>52</v>
      </c>
      <c r="D31" t="s">
        <v>51</v>
      </c>
    </row>
    <row r="32" spans="1:4" x14ac:dyDescent="0.35">
      <c r="A32" s="1" t="s">
        <v>23</v>
      </c>
      <c r="B32" s="2">
        <v>-17361</v>
      </c>
      <c r="C32" t="s">
        <v>52</v>
      </c>
      <c r="D32" t="s">
        <v>51</v>
      </c>
    </row>
    <row r="33" spans="1:4" x14ac:dyDescent="0.35">
      <c r="A33" s="1" t="s">
        <v>24</v>
      </c>
      <c r="B33" s="2">
        <v>-7000</v>
      </c>
      <c r="C33" t="s">
        <v>52</v>
      </c>
      <c r="D33" t="s">
        <v>51</v>
      </c>
    </row>
    <row r="34" spans="1:4" x14ac:dyDescent="0.35">
      <c r="A34" s="1" t="s">
        <v>25</v>
      </c>
      <c r="B34" s="2">
        <v>-6462</v>
      </c>
      <c r="C34" t="s">
        <v>52</v>
      </c>
      <c r="D34" t="s">
        <v>51</v>
      </c>
    </row>
    <row r="35" spans="1:4" x14ac:dyDescent="0.35">
      <c r="A35" s="1"/>
      <c r="B35" s="5">
        <f>SUM(B27:B34)</f>
        <v>-106760</v>
      </c>
      <c r="C35" s="4" t="s">
        <v>64</v>
      </c>
    </row>
    <row r="36" spans="1:4" x14ac:dyDescent="0.35">
      <c r="A36" s="1" t="s">
        <v>16</v>
      </c>
      <c r="B36" s="2">
        <v>-3600</v>
      </c>
      <c r="C36" t="s">
        <v>52</v>
      </c>
      <c r="D36" t="s">
        <v>51</v>
      </c>
    </row>
    <row r="37" spans="1:4" x14ac:dyDescent="0.35">
      <c r="A37" s="1" t="s">
        <v>18</v>
      </c>
      <c r="B37" s="2">
        <v>-4050</v>
      </c>
      <c r="C37" t="s">
        <v>52</v>
      </c>
      <c r="D37" t="s">
        <v>51</v>
      </c>
    </row>
    <row r="38" spans="1:4" x14ac:dyDescent="0.35">
      <c r="A38" s="1"/>
      <c r="B38" s="5">
        <f>SUM(B36:B37)</f>
        <v>-7650</v>
      </c>
      <c r="C38" s="4" t="s">
        <v>65</v>
      </c>
    </row>
    <row r="39" spans="1:4" x14ac:dyDescent="0.35">
      <c r="A39" s="1"/>
      <c r="B39" s="2"/>
    </row>
    <row r="40" spans="1:4" ht="15" thickBot="1" x14ac:dyDescent="0.4">
      <c r="A40" s="1"/>
      <c r="B40" s="7">
        <f>+B26+B35+B38</f>
        <v>-136410</v>
      </c>
      <c r="C40" s="4" t="s">
        <v>58</v>
      </c>
    </row>
    <row r="41" spans="1:4" ht="15" thickTop="1" x14ac:dyDescent="0.35">
      <c r="A41" s="1"/>
      <c r="B41" s="2"/>
    </row>
    <row r="42" spans="1:4" x14ac:dyDescent="0.35">
      <c r="A42" s="1" t="s">
        <v>13</v>
      </c>
      <c r="B42" s="2">
        <v>-28400</v>
      </c>
      <c r="C42" t="s">
        <v>53</v>
      </c>
      <c r="D42" t="s">
        <v>51</v>
      </c>
    </row>
    <row r="43" spans="1:4" x14ac:dyDescent="0.35">
      <c r="A43" s="1" t="s">
        <v>13</v>
      </c>
      <c r="B43" s="2">
        <v>-9450</v>
      </c>
      <c r="C43" t="s">
        <v>53</v>
      </c>
      <c r="D43" t="s">
        <v>51</v>
      </c>
    </row>
    <row r="44" spans="1:4" x14ac:dyDescent="0.35">
      <c r="A44" s="1" t="s">
        <v>15</v>
      </c>
      <c r="B44" s="2">
        <v>-3000</v>
      </c>
      <c r="C44" t="s">
        <v>53</v>
      </c>
      <c r="D44" t="s">
        <v>51</v>
      </c>
    </row>
    <row r="45" spans="1:4" x14ac:dyDescent="0.35">
      <c r="A45" s="1" t="s">
        <v>15</v>
      </c>
      <c r="B45" s="2">
        <v>-7311.27</v>
      </c>
      <c r="C45" t="s">
        <v>53</v>
      </c>
      <c r="D45" t="s">
        <v>51</v>
      </c>
    </row>
    <row r="46" spans="1:4" x14ac:dyDescent="0.35">
      <c r="A46" s="1" t="s">
        <v>15</v>
      </c>
      <c r="B46" s="2">
        <v>-19400</v>
      </c>
      <c r="C46" t="s">
        <v>53</v>
      </c>
      <c r="D46" t="s">
        <v>51</v>
      </c>
    </row>
    <row r="47" spans="1:4" x14ac:dyDescent="0.35">
      <c r="A47" s="1" t="s">
        <v>15</v>
      </c>
      <c r="B47" s="2">
        <v>-68300</v>
      </c>
      <c r="C47" t="s">
        <v>53</v>
      </c>
      <c r="D47" t="s">
        <v>51</v>
      </c>
    </row>
    <row r="48" spans="1:4" x14ac:dyDescent="0.35">
      <c r="A48" s="1" t="s">
        <v>15</v>
      </c>
      <c r="B48" s="2">
        <v>-30650</v>
      </c>
      <c r="C48" t="s">
        <v>53</v>
      </c>
      <c r="D48" t="s">
        <v>51</v>
      </c>
    </row>
    <row r="49" spans="1:4" x14ac:dyDescent="0.35">
      <c r="A49" s="1" t="s">
        <v>15</v>
      </c>
      <c r="B49" s="2">
        <v>-11500</v>
      </c>
      <c r="C49" t="s">
        <v>53</v>
      </c>
      <c r="D49" t="s">
        <v>51</v>
      </c>
    </row>
    <row r="50" spans="1:4" x14ac:dyDescent="0.35">
      <c r="A50" s="1"/>
      <c r="B50" s="5">
        <f>SUM(B42:B49)</f>
        <v>-178011.27000000002</v>
      </c>
      <c r="C50" s="4" t="s">
        <v>62</v>
      </c>
    </row>
    <row r="51" spans="1:4" x14ac:dyDescent="0.35">
      <c r="A51" s="1" t="s">
        <v>35</v>
      </c>
      <c r="B51" s="2">
        <v>-9450</v>
      </c>
      <c r="C51" t="s">
        <v>53</v>
      </c>
      <c r="D51" t="s">
        <v>51</v>
      </c>
    </row>
    <row r="52" spans="1:4" x14ac:dyDescent="0.35">
      <c r="A52" s="1" t="s">
        <v>9</v>
      </c>
      <c r="B52" s="2">
        <v>-14625</v>
      </c>
      <c r="C52" t="s">
        <v>53</v>
      </c>
      <c r="D52" t="s">
        <v>51</v>
      </c>
    </row>
    <row r="53" spans="1:4" x14ac:dyDescent="0.35">
      <c r="A53" s="1" t="s">
        <v>9</v>
      </c>
      <c r="B53" s="2">
        <v>-14625</v>
      </c>
      <c r="C53" t="s">
        <v>53</v>
      </c>
      <c r="D53" t="s">
        <v>51</v>
      </c>
    </row>
    <row r="54" spans="1:4" x14ac:dyDescent="0.35">
      <c r="A54" s="1" t="s">
        <v>10</v>
      </c>
      <c r="B54" s="2">
        <v>-6073.52</v>
      </c>
      <c r="C54" t="s">
        <v>53</v>
      </c>
      <c r="D54" t="s">
        <v>51</v>
      </c>
    </row>
    <row r="55" spans="1:4" x14ac:dyDescent="0.35">
      <c r="A55" s="1" t="s">
        <v>36</v>
      </c>
      <c r="B55" s="2">
        <v>-35550</v>
      </c>
      <c r="C55" t="s">
        <v>53</v>
      </c>
      <c r="D55" t="s">
        <v>51</v>
      </c>
    </row>
    <row r="56" spans="1:4" x14ac:dyDescent="0.35">
      <c r="A56" s="1" t="s">
        <v>36</v>
      </c>
      <c r="B56" s="2">
        <v>-13275</v>
      </c>
      <c r="C56" t="s">
        <v>53</v>
      </c>
      <c r="D56" t="s">
        <v>51</v>
      </c>
    </row>
    <row r="57" spans="1:4" x14ac:dyDescent="0.35">
      <c r="A57" s="1" t="s">
        <v>36</v>
      </c>
      <c r="B57" s="2">
        <v>-13275</v>
      </c>
      <c r="C57" t="s">
        <v>53</v>
      </c>
      <c r="D57" t="s">
        <v>51</v>
      </c>
    </row>
    <row r="58" spans="1:4" x14ac:dyDescent="0.35">
      <c r="A58" s="1" t="s">
        <v>37</v>
      </c>
      <c r="B58" s="2">
        <v>-15000</v>
      </c>
      <c r="C58" t="s">
        <v>53</v>
      </c>
      <c r="D58" t="s">
        <v>51</v>
      </c>
    </row>
    <row r="59" spans="1:4" x14ac:dyDescent="0.35">
      <c r="A59" s="1" t="s">
        <v>37</v>
      </c>
      <c r="B59" s="2">
        <v>-70000</v>
      </c>
      <c r="C59" t="s">
        <v>53</v>
      </c>
      <c r="D59" t="s">
        <v>51</v>
      </c>
    </row>
    <row r="60" spans="1:4" x14ac:dyDescent="0.35">
      <c r="A60" s="1" t="s">
        <v>37</v>
      </c>
      <c r="B60" s="2">
        <v>-792.42</v>
      </c>
      <c r="C60" t="s">
        <v>53</v>
      </c>
      <c r="D60" t="s">
        <v>51</v>
      </c>
    </row>
    <row r="61" spans="1:4" x14ac:dyDescent="0.35">
      <c r="A61" s="1" t="s">
        <v>37</v>
      </c>
      <c r="B61" s="2">
        <v>-5000</v>
      </c>
      <c r="C61" t="s">
        <v>53</v>
      </c>
      <c r="D61" t="s">
        <v>51</v>
      </c>
    </row>
    <row r="62" spans="1:4" x14ac:dyDescent="0.35">
      <c r="A62" s="1" t="s">
        <v>37</v>
      </c>
      <c r="B62" s="2">
        <v>-205575</v>
      </c>
      <c r="C62" t="s">
        <v>53</v>
      </c>
      <c r="D62" t="s">
        <v>51</v>
      </c>
    </row>
    <row r="63" spans="1:4" x14ac:dyDescent="0.35">
      <c r="A63" s="1" t="s">
        <v>37</v>
      </c>
      <c r="B63" s="2">
        <v>-2254.04</v>
      </c>
      <c r="C63" t="s">
        <v>53</v>
      </c>
      <c r="D63" t="s">
        <v>51</v>
      </c>
    </row>
    <row r="64" spans="1:4" x14ac:dyDescent="0.35">
      <c r="A64" s="1" t="s">
        <v>37</v>
      </c>
      <c r="B64" s="2">
        <v>-61950</v>
      </c>
      <c r="C64" t="s">
        <v>53</v>
      </c>
      <c r="D64" t="s">
        <v>51</v>
      </c>
    </row>
    <row r="65" spans="1:4" x14ac:dyDescent="0.35">
      <c r="A65" s="1" t="s">
        <v>37</v>
      </c>
      <c r="B65" s="2">
        <v>-19400</v>
      </c>
      <c r="C65" t="s">
        <v>53</v>
      </c>
      <c r="D65" t="s">
        <v>51</v>
      </c>
    </row>
    <row r="66" spans="1:4" x14ac:dyDescent="0.35">
      <c r="A66" s="1" t="s">
        <v>38</v>
      </c>
      <c r="B66" s="2">
        <v>-54000</v>
      </c>
      <c r="C66" t="s">
        <v>53</v>
      </c>
      <c r="D66" t="s">
        <v>51</v>
      </c>
    </row>
    <row r="67" spans="1:4" x14ac:dyDescent="0.35">
      <c r="A67" s="1" t="s">
        <v>38</v>
      </c>
      <c r="B67" s="2">
        <v>-99.52</v>
      </c>
      <c r="C67" t="s">
        <v>53</v>
      </c>
      <c r="D67" t="s">
        <v>51</v>
      </c>
    </row>
    <row r="68" spans="1:4" x14ac:dyDescent="0.35">
      <c r="A68" s="1" t="s">
        <v>39</v>
      </c>
      <c r="B68" s="2">
        <v>-84825</v>
      </c>
      <c r="C68" t="s">
        <v>53</v>
      </c>
      <c r="D68" t="s">
        <v>51</v>
      </c>
    </row>
    <row r="69" spans="1:4" x14ac:dyDescent="0.35">
      <c r="A69" s="1" t="s">
        <v>40</v>
      </c>
      <c r="B69" s="2">
        <v>-35550</v>
      </c>
      <c r="C69" t="s">
        <v>53</v>
      </c>
      <c r="D69" t="s">
        <v>51</v>
      </c>
    </row>
    <row r="70" spans="1:4" x14ac:dyDescent="0.35">
      <c r="A70" s="1"/>
      <c r="B70" s="5">
        <f>SUM(B51:B69)</f>
        <v>-661319.5</v>
      </c>
      <c r="C70" s="4" t="s">
        <v>63</v>
      </c>
    </row>
    <row r="71" spans="1:4" x14ac:dyDescent="0.35">
      <c r="A71" s="1" t="s">
        <v>26</v>
      </c>
      <c r="B71" s="2">
        <v>-19400</v>
      </c>
      <c r="C71" t="s">
        <v>53</v>
      </c>
      <c r="D71" t="s">
        <v>51</v>
      </c>
    </row>
    <row r="72" spans="1:4" x14ac:dyDescent="0.35">
      <c r="A72" s="1" t="s">
        <v>27</v>
      </c>
      <c r="B72" s="2">
        <v>-1829.72</v>
      </c>
      <c r="C72" t="s">
        <v>53</v>
      </c>
      <c r="D72" t="s">
        <v>51</v>
      </c>
    </row>
    <row r="73" spans="1:4" x14ac:dyDescent="0.35">
      <c r="A73" s="1" t="s">
        <v>27</v>
      </c>
      <c r="B73" s="2">
        <v>-36180</v>
      </c>
      <c r="C73" t="s">
        <v>53</v>
      </c>
      <c r="D73" t="s">
        <v>51</v>
      </c>
    </row>
    <row r="74" spans="1:4" x14ac:dyDescent="0.35">
      <c r="A74" s="1" t="s">
        <v>28</v>
      </c>
      <c r="B74" s="2">
        <v>-4834.1400000000003</v>
      </c>
      <c r="C74" t="s">
        <v>53</v>
      </c>
      <c r="D74" t="s">
        <v>51</v>
      </c>
    </row>
    <row r="75" spans="1:4" x14ac:dyDescent="0.35">
      <c r="A75" s="1" t="s">
        <v>29</v>
      </c>
      <c r="B75" s="2">
        <v>-13275</v>
      </c>
      <c r="C75" t="s">
        <v>53</v>
      </c>
      <c r="D75" t="s">
        <v>51</v>
      </c>
    </row>
    <row r="76" spans="1:4" x14ac:dyDescent="0.35">
      <c r="A76" s="1" t="s">
        <v>30</v>
      </c>
      <c r="B76" s="2">
        <v>-15300</v>
      </c>
      <c r="C76" t="s">
        <v>53</v>
      </c>
      <c r="D76" t="s">
        <v>51</v>
      </c>
    </row>
    <row r="77" spans="1:4" x14ac:dyDescent="0.35">
      <c r="A77" s="1" t="s">
        <v>31</v>
      </c>
      <c r="B77" s="2">
        <v>-72000</v>
      </c>
      <c r="C77" t="s">
        <v>53</v>
      </c>
      <c r="D77" t="s">
        <v>51</v>
      </c>
    </row>
    <row r="78" spans="1:4" x14ac:dyDescent="0.35">
      <c r="A78" s="1" t="s">
        <v>32</v>
      </c>
      <c r="B78" s="2">
        <v>-216000</v>
      </c>
      <c r="C78" t="s">
        <v>53</v>
      </c>
      <c r="D78" t="s">
        <v>51</v>
      </c>
    </row>
    <row r="79" spans="1:4" x14ac:dyDescent="0.35">
      <c r="A79" s="1" t="s">
        <v>33</v>
      </c>
      <c r="B79" s="2">
        <v>-10080</v>
      </c>
      <c r="C79" t="s">
        <v>53</v>
      </c>
      <c r="D79" t="s">
        <v>51</v>
      </c>
    </row>
    <row r="80" spans="1:4" x14ac:dyDescent="0.35">
      <c r="A80" s="1" t="s">
        <v>33</v>
      </c>
      <c r="B80" s="2">
        <v>-28140</v>
      </c>
      <c r="C80" t="s">
        <v>53</v>
      </c>
      <c r="D80" t="s">
        <v>51</v>
      </c>
    </row>
    <row r="81" spans="1:4" x14ac:dyDescent="0.35">
      <c r="A81" s="1" t="s">
        <v>34</v>
      </c>
      <c r="B81" s="2">
        <v>-13275</v>
      </c>
      <c r="C81" t="s">
        <v>53</v>
      </c>
      <c r="D81" t="s">
        <v>51</v>
      </c>
    </row>
    <row r="82" spans="1:4" x14ac:dyDescent="0.35">
      <c r="A82" s="1"/>
      <c r="B82" s="5">
        <f>SUM(B71:B81)</f>
        <v>-430313.86</v>
      </c>
      <c r="C82" s="4" t="s">
        <v>64</v>
      </c>
    </row>
    <row r="83" spans="1:4" x14ac:dyDescent="0.35">
      <c r="A83" s="1" t="s">
        <v>17</v>
      </c>
      <c r="B83" s="2">
        <v>-5400</v>
      </c>
      <c r="C83" t="s">
        <v>53</v>
      </c>
      <c r="D83" t="s">
        <v>51</v>
      </c>
    </row>
    <row r="84" spans="1:4" x14ac:dyDescent="0.35">
      <c r="A84" s="1"/>
      <c r="B84" s="5">
        <f>SUM(B83)</f>
        <v>-5400</v>
      </c>
      <c r="C84" s="4" t="s">
        <v>65</v>
      </c>
    </row>
    <row r="85" spans="1:4" x14ac:dyDescent="0.35">
      <c r="A85" s="1"/>
      <c r="B85" s="2"/>
    </row>
    <row r="86" spans="1:4" x14ac:dyDescent="0.35">
      <c r="A86" s="1"/>
      <c r="B86" s="5">
        <f>+B50+B70+B82+B84</f>
        <v>-1275044.6299999999</v>
      </c>
      <c r="C86" s="4" t="s">
        <v>59</v>
      </c>
    </row>
    <row r="87" spans="1:4" x14ac:dyDescent="0.35">
      <c r="A87" s="1"/>
      <c r="B87" s="2"/>
    </row>
    <row r="88" spans="1:4" x14ac:dyDescent="0.35">
      <c r="A88" s="1" t="s">
        <v>15</v>
      </c>
      <c r="B88" s="2">
        <v>-196500</v>
      </c>
      <c r="C88" t="s">
        <v>54</v>
      </c>
      <c r="D88" t="s">
        <v>55</v>
      </c>
    </row>
    <row r="89" spans="1:4" x14ac:dyDescent="0.35">
      <c r="A89" s="1" t="s">
        <v>15</v>
      </c>
      <c r="B89" s="2">
        <v>-190300</v>
      </c>
      <c r="C89" t="s">
        <v>54</v>
      </c>
      <c r="D89" t="s">
        <v>55</v>
      </c>
    </row>
    <row r="90" spans="1:4" x14ac:dyDescent="0.35">
      <c r="A90" s="1"/>
      <c r="B90" s="5">
        <f>SUM(B88:B89)</f>
        <v>-386800</v>
      </c>
      <c r="C90" s="4" t="s">
        <v>62</v>
      </c>
    </row>
    <row r="91" spans="1:4" x14ac:dyDescent="0.35">
      <c r="A91" s="1" t="s">
        <v>10</v>
      </c>
      <c r="B91" s="2">
        <v>-157702</v>
      </c>
      <c r="C91" t="s">
        <v>54</v>
      </c>
      <c r="D91" t="s">
        <v>55</v>
      </c>
    </row>
    <row r="92" spans="1:4" x14ac:dyDescent="0.35">
      <c r="A92" s="1" t="s">
        <v>10</v>
      </c>
      <c r="B92" s="2">
        <v>-240450</v>
      </c>
      <c r="C92" t="s">
        <v>54</v>
      </c>
      <c r="D92" t="s">
        <v>55</v>
      </c>
    </row>
    <row r="93" spans="1:4" x14ac:dyDescent="0.35">
      <c r="A93" s="1" t="s">
        <v>45</v>
      </c>
      <c r="B93" s="2">
        <v>-136450</v>
      </c>
      <c r="C93" t="s">
        <v>54</v>
      </c>
      <c r="D93" t="s">
        <v>55</v>
      </c>
    </row>
    <row r="94" spans="1:4" x14ac:dyDescent="0.35">
      <c r="A94" s="1" t="s">
        <v>45</v>
      </c>
      <c r="B94" s="2">
        <v>-142800</v>
      </c>
      <c r="C94" t="s">
        <v>54</v>
      </c>
      <c r="D94" t="s">
        <v>55</v>
      </c>
    </row>
    <row r="95" spans="1:4" x14ac:dyDescent="0.35">
      <c r="A95" s="1" t="s">
        <v>40</v>
      </c>
      <c r="B95" s="2">
        <v>-82600</v>
      </c>
      <c r="C95" t="s">
        <v>54</v>
      </c>
      <c r="D95" t="s">
        <v>55</v>
      </c>
    </row>
    <row r="96" spans="1:4" x14ac:dyDescent="0.35">
      <c r="A96" s="1" t="s">
        <v>40</v>
      </c>
      <c r="B96" s="2">
        <v>-122600</v>
      </c>
      <c r="C96" t="s">
        <v>54</v>
      </c>
      <c r="D96" t="s">
        <v>55</v>
      </c>
    </row>
    <row r="97" spans="1:4" x14ac:dyDescent="0.35">
      <c r="A97" s="1"/>
      <c r="B97" s="5">
        <f>SUM(B91:B96)</f>
        <v>-882602</v>
      </c>
      <c r="C97" s="4" t="s">
        <v>63</v>
      </c>
    </row>
    <row r="98" spans="1:4" x14ac:dyDescent="0.35">
      <c r="A98" s="1" t="s">
        <v>29</v>
      </c>
      <c r="B98" s="2">
        <v>-23600</v>
      </c>
      <c r="C98" t="s">
        <v>54</v>
      </c>
      <c r="D98" t="s">
        <v>55</v>
      </c>
    </row>
    <row r="99" spans="1:4" x14ac:dyDescent="0.35">
      <c r="A99" s="1" t="s">
        <v>29</v>
      </c>
      <c r="B99" s="2">
        <v>-32800</v>
      </c>
      <c r="C99" t="s">
        <v>54</v>
      </c>
      <c r="D99" t="s">
        <v>55</v>
      </c>
    </row>
    <row r="100" spans="1:4" x14ac:dyDescent="0.35">
      <c r="A100" s="1" t="s">
        <v>42</v>
      </c>
      <c r="B100" s="2">
        <v>-100650</v>
      </c>
      <c r="C100" t="s">
        <v>54</v>
      </c>
      <c r="D100" t="s">
        <v>55</v>
      </c>
    </row>
    <row r="101" spans="1:4" x14ac:dyDescent="0.35">
      <c r="A101" s="1" t="s">
        <v>43</v>
      </c>
      <c r="B101" s="2">
        <v>-223150</v>
      </c>
      <c r="C101" t="s">
        <v>54</v>
      </c>
      <c r="D101" t="s">
        <v>55</v>
      </c>
    </row>
    <row r="102" spans="1:4" x14ac:dyDescent="0.35">
      <c r="A102" s="1" t="s">
        <v>44</v>
      </c>
      <c r="B102" s="2">
        <v>-94000</v>
      </c>
      <c r="C102" t="s">
        <v>54</v>
      </c>
      <c r="D102" t="s">
        <v>55</v>
      </c>
    </row>
    <row r="103" spans="1:4" x14ac:dyDescent="0.35">
      <c r="A103" s="1"/>
      <c r="B103" s="5">
        <f>SUM(B98:B102)</f>
        <v>-474200</v>
      </c>
      <c r="C103" s="4" t="s">
        <v>64</v>
      </c>
    </row>
    <row r="104" spans="1:4" x14ac:dyDescent="0.35">
      <c r="A104" s="1" t="s">
        <v>41</v>
      </c>
      <c r="B104" s="2">
        <v>-117750</v>
      </c>
      <c r="C104" t="s">
        <v>54</v>
      </c>
      <c r="D104" t="s">
        <v>55</v>
      </c>
    </row>
    <row r="105" spans="1:4" x14ac:dyDescent="0.35">
      <c r="A105" s="1"/>
      <c r="B105" s="5">
        <f>SUM(B104)</f>
        <v>-117750</v>
      </c>
      <c r="C105" s="4" t="s">
        <v>64</v>
      </c>
    </row>
    <row r="106" spans="1:4" x14ac:dyDescent="0.35">
      <c r="A106" s="1"/>
      <c r="B106" s="2"/>
    </row>
    <row r="107" spans="1:4" x14ac:dyDescent="0.35">
      <c r="B107" s="3">
        <f>+B90+B97+B103+B105</f>
        <v>-1861352</v>
      </c>
      <c r="C107" s="4" t="s">
        <v>61</v>
      </c>
    </row>
    <row r="109" spans="1:4" ht="15" thickBot="1" x14ac:dyDescent="0.4">
      <c r="B109" s="6">
        <f>+B23+B40+B86+B107</f>
        <v>-4737256.63</v>
      </c>
      <c r="C109" s="4" t="s">
        <v>60</v>
      </c>
    </row>
    <row r="110" spans="1:4" ht="15" thickTop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 3</vt:lpstr>
    </vt:vector>
  </TitlesOfParts>
  <Company>Cumbria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Chew, Tony</dc:creator>
  <cp:lastModifiedBy>Lloyd, Josie</cp:lastModifiedBy>
  <dcterms:created xsi:type="dcterms:W3CDTF">2026-07-22T08:44:00Z</dcterms:created>
  <dcterms:modified xsi:type="dcterms:W3CDTF">2026-08-14T07:29:12Z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efa356-9eb4-4552-936b-71c46585f57a_Enabled">
    <vt:lpwstr>true</vt:lpwstr>
  </property>
  <property fmtid="{D5CDD505-2E9C-101B-9397-08002B2CF9AE}" pid="3" name="MSIP_Label_a1efa356-9eb4-4552-936b-71c46585f57a_SetDate">
    <vt:lpwstr>2026-07-22T08:44:12Z</vt:lpwstr>
  </property>
  <property fmtid="{D5CDD505-2E9C-101B-9397-08002B2CF9AE}" pid="4" name="MSIP_Label_a1efa356-9eb4-4552-936b-71c46585f57a_Method">
    <vt:lpwstr>Standard</vt:lpwstr>
  </property>
  <property fmtid="{D5CDD505-2E9C-101B-9397-08002B2CF9AE}" pid="5" name="MSIP_Label_a1efa356-9eb4-4552-936b-71c46585f57a_Name">
    <vt:lpwstr>defa4170-0d19-0005-0004-bc88714345d2</vt:lpwstr>
  </property>
  <property fmtid="{D5CDD505-2E9C-101B-9397-08002B2CF9AE}" pid="6" name="MSIP_Label_a1efa356-9eb4-4552-936b-71c46585f57a_SiteId">
    <vt:lpwstr>ac4b077e-a758-4bc5-9465-35c192007704</vt:lpwstr>
  </property>
  <property fmtid="{D5CDD505-2E9C-101B-9397-08002B2CF9AE}" pid="7" name="MSIP_Label_a1efa356-9eb4-4552-936b-71c46585f57a_ActionId">
    <vt:lpwstr>0bb60353-582e-4db1-8d4a-94c18a3a217d</vt:lpwstr>
  </property>
  <property fmtid="{D5CDD505-2E9C-101B-9397-08002B2CF9AE}" pid="8" name="MSIP_Label_a1efa356-9eb4-4552-936b-71c46585f57a_ContentBits">
    <vt:lpwstr>0</vt:lpwstr>
  </property>
  <property fmtid="{D5CDD505-2E9C-101B-9397-08002B2CF9AE}" pid="9" name="MSIP_Label_a1efa356-9eb4-4552-936b-71c46585f57a_Tag">
    <vt:lpwstr>10, 3, 0, 1</vt:lpwstr>
  </property>
</Properties>
</file>